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3"/>
  </bookViews>
  <sheets>
    <sheet name="Előlap" sheetId="1" r:id="rId1"/>
    <sheet name="Mérleg" sheetId="2" r:id="rId2"/>
    <sheet name="Eredménykimutatás 1." sheetId="3" r:id="rId3"/>
    <sheet name="Eredménykimutatás 2." sheetId="4" r:id="rId4"/>
  </sheets>
  <definedNames/>
  <calcPr fullCalcOnLoad="1"/>
</workbook>
</file>

<file path=xl/sharedStrings.xml><?xml version="1.0" encoding="utf-8"?>
<sst xmlns="http://schemas.openxmlformats.org/spreadsheetml/2006/main" count="205" uniqueCount="134">
  <si>
    <t>Keltezés:</t>
  </si>
  <si>
    <t>az egyéb szervezet vezetője</t>
  </si>
  <si>
    <t>(képviselője)</t>
  </si>
  <si>
    <t>P.H.</t>
  </si>
  <si>
    <t>év</t>
  </si>
  <si>
    <t>egyéb szervezet megnevezése</t>
  </si>
  <si>
    <t>címe</t>
  </si>
  <si>
    <t>Statisztikai számjel vagy adószám (csekkszám)</t>
  </si>
  <si>
    <t>statisztikai számjel vagy adószám (csekkszám)</t>
  </si>
  <si>
    <t>Az egyéb szervezet megnevezése:</t>
  </si>
  <si>
    <t>Az egyéb szervezet címe:</t>
  </si>
  <si>
    <t>KETTŐS KÖNYVVITEL VEZETŐ EGYÉB SZERVEZETEK KÖZHASZNÚ EGYSZERŰSÍTETT</t>
  </si>
  <si>
    <t>ÉVES BESZÁMOLÓJÁNAK MÉRLEGE</t>
  </si>
  <si>
    <t>ÉV</t>
  </si>
  <si>
    <t>Sor-szám</t>
  </si>
  <si>
    <t>a</t>
  </si>
  <si>
    <t>A tétel megnevezése</t>
  </si>
  <si>
    <t>Előző év</t>
  </si>
  <si>
    <t>előző év(ek) helyesbítései</t>
  </si>
  <si>
    <t>tárgyév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</si>
  <si>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</si>
  <si>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</si>
  <si>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</si>
  <si>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</si>
  <si>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</si>
  <si>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</si>
  <si>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</si>
  <si>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</si>
  <si>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</si>
  <si>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</si>
  <si>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</si>
  <si>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</si>
  <si>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</si>
  <si>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</si>
  <si>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</si>
  <si>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</si>
  <si>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</si>
  <si>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</si>
  <si>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</si>
  <si>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</si>
  <si>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</si>
  <si>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</si>
  <si>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</si>
  <si>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</si>
  <si>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</si>
  <si>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</si>
  <si>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I. IMMATERIÁLIS JAVAK</t>
  </si>
  <si>
    <t>II. TÁRGYI ESZKÖZÖK</t>
  </si>
  <si>
    <t>III. BEFEKTETETT ESZKÖZÖK</t>
  </si>
  <si>
    <t>I. KÉSZLETEK</t>
  </si>
  <si>
    <t>II. KÖVETELÉSEK</t>
  </si>
  <si>
    <t>III. ÉRTÉKPAPÍROK</t>
  </si>
  <si>
    <t>IV. PÉNZESZKÖZÖK</t>
  </si>
  <si>
    <t>I. INDULÓ TŐKE / JEGYZETT TŐKE</t>
  </si>
  <si>
    <t>II. TŐKEVÁLTOZÁS / EREDMÉNY</t>
  </si>
  <si>
    <t>III. LEKÖTÖTT TARTALÉK</t>
  </si>
  <si>
    <t>I. HOSSZÚ LEJÁRATÚ KÖTELEZETTSÉGEK</t>
  </si>
  <si>
    <t>II. RÖVID LEJÁRATÚ KÖTELEZETTSÉGEK</t>
  </si>
  <si>
    <t>23.</t>
  </si>
  <si>
    <t>24.</t>
  </si>
  <si>
    <t>25.</t>
  </si>
  <si>
    <t>IV. BEFEKTETETT ESZKÖZÖK ÉRTÉKHELYESBÍTÉSE</t>
  </si>
  <si>
    <t>C. Aktív időbeli elhatárolások</t>
  </si>
  <si>
    <t>26.</t>
  </si>
  <si>
    <t>IV. ÉRTÉKELÉSI TARTALÉK</t>
  </si>
  <si>
    <t>V. TÁRGYÉVI EREDMÉNY ALAPTEVÉKENYSÉGBŐL (KÖZHASZNÚ TEVÉKENYSÉGBŐL)</t>
  </si>
  <si>
    <t>VI. TÁRGYÉVI ERDEMÉNY VÁLLALKOZÁSI TEVÉKENYSÉGBŐL</t>
  </si>
  <si>
    <t>E. Céltartalékok</t>
  </si>
  <si>
    <t>G. Passzív időbeli elhatárolások</t>
  </si>
  <si>
    <r>
      <t>FORRÁSOK (PASSZÍVÁK) ÖSSZESEN</t>
    </r>
    <r>
      <rPr>
        <sz val="9"/>
        <rFont val="Arial"/>
        <family val="0"/>
      </rPr>
      <t xml:space="preserve">
(13.-20.+21.+24. sor)</t>
    </r>
  </si>
  <si>
    <t>KETTŐS KÖNYVVITEL VEZETŐ EGYÉB SZERVEZETEK KÖZHASZNÚ</t>
  </si>
  <si>
    <t>EGYSZERŰSÍTETT ÉVES BESZÁMOLÓJÁNAK EREDMÉNYKIMUTATÁSA</t>
  </si>
  <si>
    <t>1.Közhasznú célú működésre kapott támogatás</t>
  </si>
  <si>
    <t>a) alapítótól</t>
  </si>
  <si>
    <t>b) központi költségvetéstől</t>
  </si>
  <si>
    <t>c) helyi önkormányzattól</t>
  </si>
  <si>
    <t>d) társadalaombiztosítótól</t>
  </si>
  <si>
    <t>2. Pályázati úton elnyert támogatás</t>
  </si>
  <si>
    <t>3. Közhasznú tevékenységből származó bevétel</t>
  </si>
  <si>
    <t>4. Tagdíjból származó bevétel</t>
  </si>
  <si>
    <t>5. Egyéb bevétel</t>
  </si>
  <si>
    <t>B. Vállalkozási tevékenység bevétele</t>
  </si>
  <si>
    <t>1. Anyagjellegű ráfordítások</t>
  </si>
  <si>
    <t>2. Személyi jellegű ráfordítások</t>
  </si>
  <si>
    <t>3. Értékcsökkenési leírás</t>
  </si>
  <si>
    <t>4. Egyéb ráfordítások</t>
  </si>
  <si>
    <t>5. Pénzügyi műveletek ráfordításai</t>
  </si>
  <si>
    <t>6. Rendkívüli ráfordítások</t>
  </si>
  <si>
    <t>27.</t>
  </si>
  <si>
    <t>adatok E FT-ban</t>
  </si>
  <si>
    <t>28.</t>
  </si>
  <si>
    <t>29.</t>
  </si>
  <si>
    <t>30.</t>
  </si>
  <si>
    <t>31.</t>
  </si>
  <si>
    <t>32.</t>
  </si>
  <si>
    <t>TÁJÉKOZTATÓ ADATOK</t>
  </si>
  <si>
    <t>H. Adófizetési kötelezettség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</si>
  <si>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</si>
  <si>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</si>
  <si>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</si>
  <si>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</si>
  <si>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</si>
  <si>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</si>
  <si>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</si>
  <si>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</si>
  <si>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</si>
  <si>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A. Személyi jellegű ráfordítások</t>
  </si>
  <si>
    <t>1. Bérköltség</t>
  </si>
  <si>
    <t>ebből: - megbízási díjak</t>
  </si>
  <si>
    <t xml:space="preserve">           - tiszteletdíjak</t>
  </si>
  <si>
    <t>2. Személyi jellegű egyéb kifizetések</t>
  </si>
  <si>
    <t>3. Bérjárulékok</t>
  </si>
  <si>
    <t>B. A szervezet által nyújtott támogatások</t>
  </si>
  <si>
    <t>C. Továbbutalási céllal kapott támogatás</t>
  </si>
  <si>
    <t>D. Továbbutalt támogatás</t>
  </si>
  <si>
    <r>
      <t>ESZKÖZÖK (AKTÍVÁK) ÖSSZESEN</t>
    </r>
    <r>
      <rPr>
        <b/>
        <sz val="9"/>
        <rFont val="Arial"/>
        <family val="2"/>
      </rPr>
      <t xml:space="preserve">
</t>
    </r>
    <r>
      <rPr>
        <sz val="8"/>
        <rFont val="Arial"/>
        <family val="2"/>
      </rPr>
      <t>(1+6+11. sor)</t>
    </r>
  </si>
  <si>
    <r>
      <t>F. Kötelezettségek</t>
    </r>
    <r>
      <rPr>
        <sz val="9"/>
        <rFont val="Arial"/>
        <family val="2"/>
      </rPr>
      <t xml:space="preserve"> (22-23. sorok)</t>
    </r>
  </si>
  <si>
    <r>
      <t xml:space="preserve">D. Saját tőke </t>
    </r>
    <r>
      <rPr>
        <sz val="9"/>
        <rFont val="Arial"/>
        <family val="2"/>
      </rPr>
      <t>(14-19. sorok)</t>
    </r>
  </si>
  <si>
    <r>
      <t>Forgóeszközök</t>
    </r>
    <r>
      <rPr>
        <sz val="9"/>
        <rFont val="Arial"/>
        <family val="2"/>
      </rPr>
      <t xml:space="preserve"> (7-10. sorok)</t>
    </r>
  </si>
  <si>
    <r>
      <t xml:space="preserve">A. Befektetett eszközök </t>
    </r>
    <r>
      <rPr>
        <sz val="9"/>
        <rFont val="Arial"/>
        <family val="2"/>
      </rPr>
      <t>(2-5. sorok)</t>
    </r>
  </si>
  <si>
    <r>
      <t xml:space="preserve">A. Összes közhasznú tevékenység bevétele
</t>
    </r>
    <r>
      <rPr>
        <sz val="9"/>
        <rFont val="Arial"/>
        <family val="2"/>
      </rPr>
      <t>(1.+2.+3.+4.+5.)</t>
    </r>
  </si>
  <si>
    <r>
      <t xml:space="preserve">C. Összesbevétel </t>
    </r>
    <r>
      <rPr>
        <sz val="10"/>
        <rFont val="Arial"/>
        <family val="2"/>
      </rPr>
      <t>(A.+B.)</t>
    </r>
  </si>
  <si>
    <r>
      <t xml:space="preserve">D. Közhasznú tevékenység ráfordításai
</t>
    </r>
    <r>
      <rPr>
        <sz val="9"/>
        <rFont val="Arial"/>
        <family val="2"/>
      </rPr>
      <t>(1.+2.+3.+4.+5.+6.)</t>
    </r>
  </si>
  <si>
    <r>
      <t xml:space="preserve">E. Vállalkozási tevékenység ráfordításai
</t>
    </r>
    <r>
      <rPr>
        <sz val="9"/>
        <rFont val="Arial"/>
        <family val="2"/>
      </rPr>
      <t>(1.+2.+3.+4.+5.+6.)</t>
    </r>
  </si>
  <si>
    <r>
      <t>F. Összes ráfordítás</t>
    </r>
    <r>
      <rPr>
        <sz val="9"/>
        <rFont val="Arial"/>
        <family val="2"/>
      </rPr>
      <t xml:space="preserve"> (D.+E.)</t>
    </r>
  </si>
  <si>
    <r>
      <t xml:space="preserve">G. Adózás előtti eredménye </t>
    </r>
    <r>
      <rPr>
        <sz val="9"/>
        <rFont val="Arial"/>
        <family val="2"/>
      </rPr>
      <t>(B.-E.)</t>
    </r>
  </si>
  <si>
    <r>
      <t xml:space="preserve">I. Tárgyévi vállalkozási eredmény </t>
    </r>
    <r>
      <rPr>
        <sz val="9"/>
        <rFont val="Arial"/>
        <family val="2"/>
      </rPr>
      <t>(G.-H.)</t>
    </r>
  </si>
  <si>
    <r>
      <t xml:space="preserve">J. Tárgyévi közhasznú eredmény </t>
    </r>
    <r>
      <rPr>
        <sz val="9"/>
        <rFont val="Arial"/>
        <family val="2"/>
      </rPr>
      <t>(A.-D.)</t>
    </r>
  </si>
  <si>
    <t>e) egyéb, ebből 1 % …844….</t>
  </si>
  <si>
    <t xml:space="preserve">A számviteli törvény szerinti </t>
  </si>
  <si>
    <t>közhasznú egyszerűsített beszámoló</t>
  </si>
  <si>
    <t>HOLNAPOCSKA KÖZHASZNÚ NONPROFIT KFT.</t>
  </si>
  <si>
    <t>8749 Zalakaros, Seregély út 20.</t>
  </si>
  <si>
    <t>Nagykanizsa, 2012. 03. 02.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</si>
</sst>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inden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indent="1"/>
    </xf>
    <xf numFmtId="3" fontId="6" fillId="0" borderId="1" xfId="0" applyNumberFormat="1" applyFont="1" applyBorder="1" applyAlignment="1">
      <alignment horizontal="right" vertical="center" inden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2"/>
    </xf>
    <xf numFmtId="0" fontId="9" fillId="0" borderId="4" xfId="0" applyFont="1" applyBorder="1" applyAlignment="1">
      <alignment horizontal="left" vertical="center" indent="2"/>
    </xf>
    <xf numFmtId="0" fontId="9" fillId="0" borderId="6" xfId="0" applyFont="1" applyBorder="1" applyAlignment="1">
      <alignment horizontal="left" vertical="center" indent="2"/>
    </xf>
    <xf numFmtId="3" fontId="0" fillId="0" borderId="3" xfId="0" applyNumberFormat="1" applyBorder="1" applyAlignment="1">
      <alignment horizontal="right" vertical="center" indent="1"/>
    </xf>
    <xf numFmtId="3" fontId="0" fillId="0" borderId="4" xfId="0" applyNumberFormat="1" applyBorder="1" applyAlignment="1">
      <alignment horizontal="right" vertical="center" indent="1"/>
    </xf>
    <xf numFmtId="3" fontId="0" fillId="0" borderId="6" xfId="0" applyNumberFormat="1" applyBorder="1" applyAlignment="1">
      <alignment horizontal="right" vertical="center" inden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inden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9"/>
  <sheetViews>
    <sheetView workbookViewId="0" topLeftCell="A5">
      <selection activeCell="L20" sqref="L20"/>
    </sheetView>
  </sheetViews>
  <sheetFormatPr defaultColWidth="9.140625" defaultRowHeight="12.75"/>
  <cols>
    <col min="1" max="1" width="3.8515625" style="0" customWidth="1"/>
    <col min="2" max="2" width="4.57421875" style="0" customWidth="1"/>
    <col min="3" max="4" width="4.421875" style="0" customWidth="1"/>
    <col min="5" max="5" width="4.28125" style="0" customWidth="1"/>
    <col min="6" max="6" width="4.421875" style="0" customWidth="1"/>
    <col min="7" max="7" width="4.57421875" style="0" customWidth="1"/>
    <col min="8" max="8" width="4.421875" style="0" customWidth="1"/>
    <col min="9" max="9" width="4.28125" style="0" customWidth="1"/>
    <col min="10" max="10" width="4.7109375" style="0" customWidth="1"/>
    <col min="11" max="11" width="4.8515625" style="0" customWidth="1"/>
    <col min="12" max="13" width="4.140625" style="0" customWidth="1"/>
    <col min="14" max="14" width="4.57421875" style="0" customWidth="1"/>
    <col min="15" max="15" width="4.421875" style="0" customWidth="1"/>
    <col min="16" max="16" width="4.7109375" style="0" customWidth="1"/>
    <col min="17" max="17" width="4.28125" style="0" customWidth="1"/>
    <col min="18" max="19" width="4.7109375" style="0" customWidth="1"/>
  </cols>
  <sheetData>
    <row r="3" spans="1:17" s="1" customFormat="1" ht="19.5" customHeight="1">
      <c r="A3" s="9">
        <v>1</v>
      </c>
      <c r="B3" s="9">
        <v>4</v>
      </c>
      <c r="C3" s="9">
        <v>6</v>
      </c>
      <c r="D3" s="9">
        <v>3</v>
      </c>
      <c r="E3" s="9">
        <v>4</v>
      </c>
      <c r="F3" s="9">
        <v>5</v>
      </c>
      <c r="G3" s="9">
        <v>8</v>
      </c>
      <c r="H3" s="9">
        <v>7</v>
      </c>
      <c r="I3" s="21">
        <v>5</v>
      </c>
      <c r="J3" s="21">
        <v>8</v>
      </c>
      <c r="K3" s="21">
        <v>5</v>
      </c>
      <c r="L3" s="21">
        <v>1</v>
      </c>
      <c r="M3" s="9">
        <v>5</v>
      </c>
      <c r="N3" s="9">
        <v>9</v>
      </c>
      <c r="O3" s="9">
        <v>9</v>
      </c>
      <c r="P3" s="9">
        <v>2</v>
      </c>
      <c r="Q3" s="9">
        <v>0</v>
      </c>
    </row>
    <row r="4" spans="1:17" ht="12.75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14" ht="17.25" customHeight="1">
      <c r="B14" s="5"/>
    </row>
    <row r="15" spans="1:19" ht="23.25" customHeight="1">
      <c r="A15" s="30" t="s">
        <v>129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23.25">
      <c r="A16" s="30" t="s">
        <v>130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9" spans="9:13" ht="27.75" customHeight="1">
      <c r="I19" s="7">
        <v>2</v>
      </c>
      <c r="J19" s="7">
        <v>0</v>
      </c>
      <c r="K19" s="7">
        <v>1</v>
      </c>
      <c r="L19" s="7">
        <v>1</v>
      </c>
      <c r="M19" s="8" t="s">
        <v>4</v>
      </c>
    </row>
    <row r="24" spans="2:18" ht="18">
      <c r="B24" s="27" t="s">
        <v>131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2:18" ht="12.75">
      <c r="B25" s="28" t="s">
        <v>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31" spans="2:18" ht="15.75">
      <c r="B31" s="29" t="s">
        <v>132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2:18" ht="12.75">
      <c r="B32" s="28" t="s">
        <v>6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46" spans="1:18" ht="12.75">
      <c r="A46" t="s">
        <v>0</v>
      </c>
      <c r="C46" s="32" t="s">
        <v>133</v>
      </c>
      <c r="D46" s="32"/>
      <c r="E46" s="32"/>
      <c r="F46" s="32"/>
      <c r="G46" s="32"/>
      <c r="H46" s="32"/>
      <c r="J46" s="18"/>
      <c r="K46" s="18"/>
      <c r="L46" s="3"/>
      <c r="M46" s="3"/>
      <c r="N46" s="3"/>
      <c r="O46" s="3"/>
      <c r="P46" s="3"/>
      <c r="Q46" s="3"/>
      <c r="R46" s="3"/>
    </row>
    <row r="47" spans="11:18" ht="12.75">
      <c r="K47" s="19"/>
      <c r="L47" s="26" t="s">
        <v>1</v>
      </c>
      <c r="M47" s="26"/>
      <c r="N47" s="26"/>
      <c r="O47" s="26"/>
      <c r="P47" s="26"/>
      <c r="Q47" s="26"/>
      <c r="R47" s="26"/>
    </row>
    <row r="48" spans="11:18" ht="12.75">
      <c r="K48" s="17"/>
      <c r="L48" s="31" t="s">
        <v>2</v>
      </c>
      <c r="M48" s="31"/>
      <c r="N48" s="31"/>
      <c r="O48" s="31"/>
      <c r="P48" s="31"/>
      <c r="Q48" s="31"/>
      <c r="R48" s="31"/>
    </row>
    <row r="49" spans="9:10" ht="12.75">
      <c r="I49" s="31" t="s">
        <v>3</v>
      </c>
      <c r="J49" s="31"/>
    </row>
  </sheetData>
  <mergeCells count="11">
    <mergeCell ref="B32:R32"/>
    <mergeCell ref="L47:R47"/>
    <mergeCell ref="L48:R48"/>
    <mergeCell ref="I49:J49"/>
    <mergeCell ref="C46:H46"/>
    <mergeCell ref="A4:Q4"/>
    <mergeCell ref="B24:R24"/>
    <mergeCell ref="B25:R25"/>
    <mergeCell ref="B31:R31"/>
    <mergeCell ref="A16:S16"/>
    <mergeCell ref="A15:S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7">
      <selection activeCell="O36" sqref="O36:Q36"/>
    </sheetView>
  </sheetViews>
  <sheetFormatPr defaultColWidth="9.140625" defaultRowHeight="12.75"/>
  <cols>
    <col min="1" max="1" width="5.57421875" style="0" customWidth="1"/>
    <col min="2" max="20" width="5.28125" style="0" customWidth="1"/>
  </cols>
  <sheetData>
    <row r="1" spans="1:17" ht="15.75">
      <c r="A1" s="9">
        <v>1</v>
      </c>
      <c r="B1" s="9">
        <v>4</v>
      </c>
      <c r="C1" s="9">
        <v>6</v>
      </c>
      <c r="D1" s="9">
        <v>3</v>
      </c>
      <c r="E1" s="9">
        <v>4</v>
      </c>
      <c r="F1" s="9">
        <v>5</v>
      </c>
      <c r="G1" s="9">
        <v>8</v>
      </c>
      <c r="H1" s="9">
        <v>7</v>
      </c>
      <c r="I1" s="21">
        <v>5</v>
      </c>
      <c r="J1" s="21">
        <v>8</v>
      </c>
      <c r="K1" s="21">
        <v>5</v>
      </c>
      <c r="L1" s="21">
        <v>1</v>
      </c>
      <c r="M1" s="9">
        <v>5</v>
      </c>
      <c r="N1" s="9">
        <v>9</v>
      </c>
      <c r="O1" s="9">
        <v>9</v>
      </c>
      <c r="P1" s="9">
        <v>2</v>
      </c>
      <c r="Q1" s="9">
        <v>0</v>
      </c>
    </row>
    <row r="2" spans="1:16" ht="12.75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:17" ht="15">
      <c r="A4" t="s">
        <v>9</v>
      </c>
      <c r="F4" s="50" t="str">
        <f>Előlap!B24</f>
        <v>HOLNAPOCSKA KÖZHASZNÚ NONPROFIT KFT.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6" spans="1:17" ht="15">
      <c r="A6" t="s">
        <v>10</v>
      </c>
      <c r="F6" s="50" t="str">
        <f>Előlap!B31</f>
        <v>8749 Zalakaros, Seregély út 20.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8" spans="1:19" ht="15">
      <c r="A8" s="51" t="s">
        <v>11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1"/>
    </row>
    <row r="9" spans="1:17" ht="18">
      <c r="A9" s="11"/>
      <c r="B9" s="51" t="s">
        <v>12</v>
      </c>
      <c r="C9" s="51"/>
      <c r="D9" s="51"/>
      <c r="E9" s="51"/>
      <c r="F9" s="51"/>
      <c r="G9" s="51"/>
      <c r="H9" s="51"/>
      <c r="I9" s="51"/>
      <c r="J9" s="11"/>
      <c r="K9" s="11"/>
      <c r="L9" s="12">
        <v>2</v>
      </c>
      <c r="M9" s="12">
        <v>0</v>
      </c>
      <c r="N9" s="12">
        <v>1</v>
      </c>
      <c r="O9" s="12">
        <v>1</v>
      </c>
      <c r="P9" s="11" t="s">
        <v>13</v>
      </c>
      <c r="Q9" s="11"/>
    </row>
    <row r="10" spans="15:17" ht="12.75">
      <c r="O10" s="37" t="s">
        <v>89</v>
      </c>
      <c r="P10" s="37"/>
      <c r="Q10" s="37"/>
    </row>
    <row r="11" spans="1:18" ht="34.5" customHeight="1">
      <c r="A11" s="14" t="s">
        <v>14</v>
      </c>
      <c r="B11" s="39" t="s">
        <v>16</v>
      </c>
      <c r="C11" s="40"/>
      <c r="D11" s="40"/>
      <c r="E11" s="40"/>
      <c r="F11" s="40"/>
      <c r="G11" s="40"/>
      <c r="H11" s="40"/>
      <c r="I11" s="39" t="s">
        <v>17</v>
      </c>
      <c r="J11" s="40"/>
      <c r="K11" s="41"/>
      <c r="L11" s="48" t="s">
        <v>18</v>
      </c>
      <c r="M11" s="48"/>
      <c r="N11" s="48"/>
      <c r="O11" s="48" t="s">
        <v>19</v>
      </c>
      <c r="P11" s="48"/>
      <c r="Q11" s="48"/>
      <c r="R11" s="13"/>
    </row>
    <row r="12" spans="1:18" ht="12.75">
      <c r="A12" s="6" t="s">
        <v>15</v>
      </c>
      <c r="B12" s="33" t="s">
        <v>20</v>
      </c>
      <c r="C12" s="34"/>
      <c r="D12" s="34"/>
      <c r="E12" s="34"/>
      <c r="F12" s="34"/>
      <c r="G12" s="34"/>
      <c r="H12" s="34"/>
      <c r="I12" s="33" t="s">
        <v>21</v>
      </c>
      <c r="J12" s="34"/>
      <c r="K12" s="52"/>
      <c r="L12" s="49" t="s">
        <v>22</v>
      </c>
      <c r="M12" s="49"/>
      <c r="N12" s="49"/>
      <c r="O12" s="49" t="s">
        <v>23</v>
      </c>
      <c r="P12" s="49"/>
      <c r="Q12" s="49"/>
      <c r="R12" s="4"/>
    </row>
    <row r="13" spans="1:17" ht="21.75" customHeight="1">
      <c r="A13" s="2" t="s">
        <v>24</v>
      </c>
      <c r="B13" s="35" t="s">
        <v>119</v>
      </c>
      <c r="C13" s="36"/>
      <c r="D13" s="36"/>
      <c r="E13" s="36"/>
      <c r="F13" s="36"/>
      <c r="G13" s="36"/>
      <c r="H13" s="36"/>
      <c r="I13" s="38">
        <f>SUM(I14:K17)</f>
        <v>87</v>
      </c>
      <c r="J13" s="38"/>
      <c r="K13" s="38"/>
      <c r="L13" s="38"/>
      <c r="M13" s="38"/>
      <c r="N13" s="38"/>
      <c r="O13" s="38">
        <f>SUM(O14:Q17)</f>
        <v>32</v>
      </c>
      <c r="P13" s="38"/>
      <c r="Q13" s="38"/>
    </row>
    <row r="14" spans="1:17" ht="21.75" customHeight="1">
      <c r="A14" s="2" t="s">
        <v>25</v>
      </c>
      <c r="B14" s="22" t="s">
        <v>46</v>
      </c>
      <c r="C14" s="23"/>
      <c r="D14" s="23"/>
      <c r="E14" s="23"/>
      <c r="F14" s="23"/>
      <c r="G14" s="23"/>
      <c r="H14" s="23"/>
      <c r="I14" s="42">
        <v>14</v>
      </c>
      <c r="J14" s="42"/>
      <c r="K14" s="42"/>
      <c r="L14" s="42"/>
      <c r="M14" s="42"/>
      <c r="N14" s="42"/>
      <c r="O14" s="42">
        <v>4</v>
      </c>
      <c r="P14" s="42"/>
      <c r="Q14" s="42"/>
    </row>
    <row r="15" spans="1:17" ht="21.75" customHeight="1">
      <c r="A15" s="2" t="s">
        <v>26</v>
      </c>
      <c r="B15" s="22" t="s">
        <v>47</v>
      </c>
      <c r="C15" s="23"/>
      <c r="D15" s="23"/>
      <c r="E15" s="23"/>
      <c r="F15" s="23"/>
      <c r="G15" s="23"/>
      <c r="H15" s="23"/>
      <c r="I15" s="42">
        <v>73</v>
      </c>
      <c r="J15" s="42"/>
      <c r="K15" s="42"/>
      <c r="L15" s="42"/>
      <c r="M15" s="42"/>
      <c r="N15" s="42"/>
      <c r="O15" s="42">
        <v>28</v>
      </c>
      <c r="P15" s="42"/>
      <c r="Q15" s="42"/>
    </row>
    <row r="16" spans="1:17" ht="21.75" customHeight="1">
      <c r="A16" s="2" t="s">
        <v>27</v>
      </c>
      <c r="B16" s="22" t="s">
        <v>48</v>
      </c>
      <c r="C16" s="23"/>
      <c r="D16" s="23"/>
      <c r="E16" s="23"/>
      <c r="F16" s="23"/>
      <c r="G16" s="23"/>
      <c r="H16" s="23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21.75" customHeight="1">
      <c r="A17" s="2" t="s">
        <v>28</v>
      </c>
      <c r="B17" s="46" t="s">
        <v>61</v>
      </c>
      <c r="C17" s="47"/>
      <c r="D17" s="47"/>
      <c r="E17" s="47"/>
      <c r="F17" s="47"/>
      <c r="G17" s="47"/>
      <c r="H17" s="47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21.75" customHeight="1">
      <c r="A18" s="2" t="s">
        <v>29</v>
      </c>
      <c r="B18" s="35" t="s">
        <v>118</v>
      </c>
      <c r="C18" s="36"/>
      <c r="D18" s="36"/>
      <c r="E18" s="36"/>
      <c r="F18" s="36"/>
      <c r="G18" s="36"/>
      <c r="H18" s="36"/>
      <c r="I18" s="38">
        <f>SUM(I19:K22)</f>
        <v>265</v>
      </c>
      <c r="J18" s="38"/>
      <c r="K18" s="38"/>
      <c r="L18" s="38"/>
      <c r="M18" s="38"/>
      <c r="N18" s="38"/>
      <c r="O18" s="38">
        <f>SUM(O19:Q22)</f>
        <v>1685</v>
      </c>
      <c r="P18" s="38"/>
      <c r="Q18" s="38"/>
    </row>
    <row r="19" spans="1:17" ht="21.75" customHeight="1">
      <c r="A19" s="2" t="s">
        <v>30</v>
      </c>
      <c r="B19" s="22" t="s">
        <v>49</v>
      </c>
      <c r="C19" s="23"/>
      <c r="D19" s="23"/>
      <c r="E19" s="23"/>
      <c r="F19" s="23"/>
      <c r="G19" s="23"/>
      <c r="H19" s="23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21.75" customHeight="1">
      <c r="A20" s="2" t="s">
        <v>31</v>
      </c>
      <c r="B20" s="22" t="s">
        <v>50</v>
      </c>
      <c r="C20" s="23"/>
      <c r="D20" s="23"/>
      <c r="E20" s="23"/>
      <c r="F20" s="23"/>
      <c r="G20" s="23"/>
      <c r="H20" s="23"/>
      <c r="I20" s="42">
        <v>2</v>
      </c>
      <c r="J20" s="42"/>
      <c r="K20" s="42"/>
      <c r="L20" s="42"/>
      <c r="M20" s="42"/>
      <c r="N20" s="42"/>
      <c r="O20" s="42"/>
      <c r="P20" s="42"/>
      <c r="Q20" s="42"/>
    </row>
    <row r="21" spans="1:17" ht="21.75" customHeight="1">
      <c r="A21" s="2" t="s">
        <v>32</v>
      </c>
      <c r="B21" s="22" t="s">
        <v>51</v>
      </c>
      <c r="C21" s="23"/>
      <c r="D21" s="23"/>
      <c r="E21" s="23"/>
      <c r="F21" s="23"/>
      <c r="G21" s="23"/>
      <c r="H21" s="23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21.75" customHeight="1">
      <c r="A22" s="2" t="s">
        <v>33</v>
      </c>
      <c r="B22" s="22" t="s">
        <v>52</v>
      </c>
      <c r="C22" s="23"/>
      <c r="D22" s="23"/>
      <c r="E22" s="23"/>
      <c r="F22" s="23"/>
      <c r="G22" s="23"/>
      <c r="H22" s="23"/>
      <c r="I22" s="42">
        <v>263</v>
      </c>
      <c r="J22" s="42"/>
      <c r="K22" s="42"/>
      <c r="L22" s="42"/>
      <c r="M22" s="42"/>
      <c r="N22" s="42"/>
      <c r="O22" s="42">
        <v>1685</v>
      </c>
      <c r="P22" s="42"/>
      <c r="Q22" s="42"/>
    </row>
    <row r="23" spans="1:17" ht="21.75" customHeight="1">
      <c r="A23" s="2" t="s">
        <v>34</v>
      </c>
      <c r="B23" s="35" t="s">
        <v>62</v>
      </c>
      <c r="C23" s="36"/>
      <c r="D23" s="36"/>
      <c r="E23" s="36"/>
      <c r="F23" s="36"/>
      <c r="G23" s="36"/>
      <c r="H23" s="36"/>
      <c r="I23" s="38">
        <v>874</v>
      </c>
      <c r="J23" s="38"/>
      <c r="K23" s="38"/>
      <c r="L23" s="38"/>
      <c r="M23" s="38"/>
      <c r="N23" s="38"/>
      <c r="O23" s="38"/>
      <c r="P23" s="38"/>
      <c r="Q23" s="38"/>
    </row>
    <row r="24" spans="1:17" ht="25.5" customHeight="1">
      <c r="A24" s="2" t="s">
        <v>35</v>
      </c>
      <c r="B24" s="44" t="s">
        <v>115</v>
      </c>
      <c r="C24" s="45"/>
      <c r="D24" s="45"/>
      <c r="E24" s="45"/>
      <c r="F24" s="45"/>
      <c r="G24" s="45"/>
      <c r="H24" s="45"/>
      <c r="I24" s="43">
        <f>I13+I18+I23</f>
        <v>1226</v>
      </c>
      <c r="J24" s="43"/>
      <c r="K24" s="43"/>
      <c r="L24" s="43"/>
      <c r="M24" s="43"/>
      <c r="N24" s="43"/>
      <c r="O24" s="43">
        <f>O13+O18+O23</f>
        <v>1717</v>
      </c>
      <c r="P24" s="43"/>
      <c r="Q24" s="43"/>
    </row>
    <row r="25" spans="1:17" ht="21.75" customHeight="1">
      <c r="A25" s="2" t="s">
        <v>36</v>
      </c>
      <c r="B25" s="35" t="s">
        <v>117</v>
      </c>
      <c r="C25" s="36"/>
      <c r="D25" s="36"/>
      <c r="E25" s="36"/>
      <c r="F25" s="36"/>
      <c r="G25" s="36"/>
      <c r="H25" s="36"/>
      <c r="I25" s="38">
        <f>SUM(I26:K31)</f>
        <v>1226</v>
      </c>
      <c r="J25" s="38"/>
      <c r="K25" s="38"/>
      <c r="L25" s="38"/>
      <c r="M25" s="38"/>
      <c r="N25" s="38"/>
      <c r="O25" s="38">
        <f>SUM(O26:Q31)</f>
        <v>1251</v>
      </c>
      <c r="P25" s="38"/>
      <c r="Q25" s="38"/>
    </row>
    <row r="26" spans="1:17" ht="21.75" customHeight="1">
      <c r="A26" s="2" t="s">
        <v>37</v>
      </c>
      <c r="B26" s="22" t="s">
        <v>53</v>
      </c>
      <c r="C26" s="23"/>
      <c r="D26" s="23"/>
      <c r="E26" s="23"/>
      <c r="F26" s="23"/>
      <c r="G26" s="23"/>
      <c r="H26" s="23"/>
      <c r="I26" s="42">
        <v>500</v>
      </c>
      <c r="J26" s="42"/>
      <c r="K26" s="42"/>
      <c r="L26" s="42"/>
      <c r="M26" s="42"/>
      <c r="N26" s="42"/>
      <c r="O26" s="42">
        <v>500</v>
      </c>
      <c r="P26" s="42"/>
      <c r="Q26" s="42"/>
    </row>
    <row r="27" spans="1:17" ht="21.75" customHeight="1">
      <c r="A27" s="2" t="s">
        <v>38</v>
      </c>
      <c r="B27" s="22" t="s">
        <v>54</v>
      </c>
      <c r="C27" s="23"/>
      <c r="D27" s="23"/>
      <c r="E27" s="23"/>
      <c r="F27" s="23"/>
      <c r="G27" s="23"/>
      <c r="H27" s="23"/>
      <c r="I27" s="42">
        <v>503</v>
      </c>
      <c r="J27" s="42"/>
      <c r="K27" s="42"/>
      <c r="L27" s="42"/>
      <c r="M27" s="42"/>
      <c r="N27" s="42"/>
      <c r="O27" s="42">
        <v>725</v>
      </c>
      <c r="P27" s="42"/>
      <c r="Q27" s="42"/>
    </row>
    <row r="28" spans="1:17" ht="21.75" customHeight="1">
      <c r="A28" s="2" t="s">
        <v>39</v>
      </c>
      <c r="B28" s="22" t="s">
        <v>55</v>
      </c>
      <c r="C28" s="23"/>
      <c r="D28" s="23"/>
      <c r="E28" s="23"/>
      <c r="F28" s="23"/>
      <c r="G28" s="23"/>
      <c r="H28" s="23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21.75" customHeight="1">
      <c r="A29" s="2" t="s">
        <v>40</v>
      </c>
      <c r="B29" s="22" t="s">
        <v>64</v>
      </c>
      <c r="C29" s="23"/>
      <c r="D29" s="23"/>
      <c r="E29" s="23"/>
      <c r="F29" s="23"/>
      <c r="G29" s="23"/>
      <c r="H29" s="23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26.25" customHeight="1">
      <c r="A30" s="2" t="s">
        <v>41</v>
      </c>
      <c r="B30" s="24" t="s">
        <v>65</v>
      </c>
      <c r="C30" s="25"/>
      <c r="D30" s="25"/>
      <c r="E30" s="25"/>
      <c r="F30" s="25"/>
      <c r="G30" s="25"/>
      <c r="H30" s="25"/>
      <c r="I30" s="42">
        <v>223</v>
      </c>
      <c r="J30" s="42"/>
      <c r="K30" s="42"/>
      <c r="L30" s="42"/>
      <c r="M30" s="42"/>
      <c r="N30" s="42"/>
      <c r="O30" s="42">
        <v>26</v>
      </c>
      <c r="P30" s="42"/>
      <c r="Q30" s="42"/>
    </row>
    <row r="31" spans="1:17" ht="27" customHeight="1">
      <c r="A31" s="2" t="s">
        <v>42</v>
      </c>
      <c r="B31" s="24" t="s">
        <v>66</v>
      </c>
      <c r="C31" s="25"/>
      <c r="D31" s="25"/>
      <c r="E31" s="25"/>
      <c r="F31" s="25"/>
      <c r="G31" s="25"/>
      <c r="H31" s="25"/>
      <c r="I31" s="42"/>
      <c r="J31" s="42"/>
      <c r="K31" s="42"/>
      <c r="L31" s="42"/>
      <c r="M31" s="42"/>
      <c r="N31" s="42"/>
      <c r="O31" s="42"/>
      <c r="P31" s="42"/>
      <c r="Q31" s="42"/>
    </row>
    <row r="32" spans="1:17" ht="21.75" customHeight="1">
      <c r="A32" s="2" t="s">
        <v>43</v>
      </c>
      <c r="B32" s="35" t="s">
        <v>67</v>
      </c>
      <c r="C32" s="36"/>
      <c r="D32" s="36"/>
      <c r="E32" s="36"/>
      <c r="F32" s="36"/>
      <c r="G32" s="36"/>
      <c r="H32" s="36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21.75" customHeight="1">
      <c r="A33" s="2" t="s">
        <v>44</v>
      </c>
      <c r="B33" s="35" t="s">
        <v>116</v>
      </c>
      <c r="C33" s="36"/>
      <c r="D33" s="36"/>
      <c r="E33" s="36"/>
      <c r="F33" s="36"/>
      <c r="G33" s="36"/>
      <c r="H33" s="36"/>
      <c r="I33" s="38">
        <f>SUM(I34:K35)</f>
        <v>0</v>
      </c>
      <c r="J33" s="38"/>
      <c r="K33" s="38"/>
      <c r="L33" s="38"/>
      <c r="M33" s="38"/>
      <c r="N33" s="38"/>
      <c r="O33" s="38">
        <f>SUM(O34:Q35)</f>
        <v>466</v>
      </c>
      <c r="P33" s="38"/>
      <c r="Q33" s="38"/>
    </row>
    <row r="34" spans="1:17" ht="21.75" customHeight="1">
      <c r="A34" s="2" t="s">
        <v>45</v>
      </c>
      <c r="B34" s="22" t="s">
        <v>56</v>
      </c>
      <c r="C34" s="23"/>
      <c r="D34" s="23"/>
      <c r="E34" s="23"/>
      <c r="F34" s="23"/>
      <c r="G34" s="23"/>
      <c r="H34" s="23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21.75" customHeight="1">
      <c r="A35" s="2" t="s">
        <v>58</v>
      </c>
      <c r="B35" s="22" t="s">
        <v>57</v>
      </c>
      <c r="C35" s="23"/>
      <c r="D35" s="23"/>
      <c r="E35" s="23"/>
      <c r="F35" s="23"/>
      <c r="G35" s="23"/>
      <c r="H35" s="23"/>
      <c r="I35" s="42">
        <v>0</v>
      </c>
      <c r="J35" s="42"/>
      <c r="K35" s="42"/>
      <c r="L35" s="42"/>
      <c r="M35" s="42"/>
      <c r="N35" s="42"/>
      <c r="O35" s="42">
        <v>466</v>
      </c>
      <c r="P35" s="42"/>
      <c r="Q35" s="42"/>
    </row>
    <row r="36" spans="1:17" ht="21.75" customHeight="1">
      <c r="A36" s="2" t="s">
        <v>59</v>
      </c>
      <c r="B36" s="35" t="s">
        <v>68</v>
      </c>
      <c r="C36" s="36"/>
      <c r="D36" s="36"/>
      <c r="E36" s="36"/>
      <c r="F36" s="36"/>
      <c r="G36" s="36"/>
      <c r="H36" s="36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27" customHeight="1">
      <c r="A37" s="2" t="s">
        <v>60</v>
      </c>
      <c r="B37" s="44" t="s">
        <v>69</v>
      </c>
      <c r="C37" s="45"/>
      <c r="D37" s="45"/>
      <c r="E37" s="45"/>
      <c r="F37" s="45"/>
      <c r="G37" s="45"/>
      <c r="H37" s="45"/>
      <c r="I37" s="43">
        <f>I25-I32+I33+I36</f>
        <v>1226</v>
      </c>
      <c r="J37" s="43"/>
      <c r="K37" s="43"/>
      <c r="L37" s="43"/>
      <c r="M37" s="43"/>
      <c r="N37" s="43"/>
      <c r="O37" s="43">
        <f>O25-O32+O33+O36</f>
        <v>1717</v>
      </c>
      <c r="P37" s="43"/>
      <c r="Q37" s="43"/>
    </row>
    <row r="39" spans="1:17" ht="12.75">
      <c r="A39" s="15" t="s">
        <v>0</v>
      </c>
      <c r="C39" s="32" t="str">
        <f>Előlap!C46</f>
        <v>Nagykanizsa, 2012. 03. 02.</v>
      </c>
      <c r="D39" s="32"/>
      <c r="E39" s="32"/>
      <c r="F39" s="32"/>
      <c r="G39" s="32"/>
      <c r="H39" s="20"/>
      <c r="J39" s="18"/>
      <c r="K39" s="18"/>
      <c r="L39" s="3"/>
      <c r="M39" s="3"/>
      <c r="N39" s="3"/>
      <c r="O39" s="3"/>
      <c r="P39" s="3"/>
      <c r="Q39" s="3"/>
    </row>
    <row r="40" spans="12:17" ht="12.75">
      <c r="L40" s="26" t="s">
        <v>1</v>
      </c>
      <c r="M40" s="26"/>
      <c r="N40" s="26"/>
      <c r="O40" s="26"/>
      <c r="P40" s="26"/>
      <c r="Q40" s="26"/>
    </row>
    <row r="41" spans="12:17" ht="12.75">
      <c r="L41" s="28" t="s">
        <v>2</v>
      </c>
      <c r="M41" s="28"/>
      <c r="N41" s="28"/>
      <c r="O41" s="28"/>
      <c r="P41" s="28"/>
      <c r="Q41" s="28"/>
    </row>
  </sheetData>
  <mergeCells count="117">
    <mergeCell ref="L40:Q40"/>
    <mergeCell ref="L41:Q41"/>
    <mergeCell ref="L14:N14"/>
    <mergeCell ref="O14:Q14"/>
    <mergeCell ref="L15:N15"/>
    <mergeCell ref="O15:Q15"/>
    <mergeCell ref="L18:N18"/>
    <mergeCell ref="O18:Q18"/>
    <mergeCell ref="L19:N19"/>
    <mergeCell ref="O19:Q19"/>
    <mergeCell ref="A2:P2"/>
    <mergeCell ref="O11:Q11"/>
    <mergeCell ref="L12:N12"/>
    <mergeCell ref="O12:Q12"/>
    <mergeCell ref="L11:N11"/>
    <mergeCell ref="F4:Q4"/>
    <mergeCell ref="F6:Q6"/>
    <mergeCell ref="B9:I9"/>
    <mergeCell ref="I12:K12"/>
    <mergeCell ref="A8:R8"/>
    <mergeCell ref="L16:N16"/>
    <mergeCell ref="O16:Q16"/>
    <mergeCell ref="B16:H16"/>
    <mergeCell ref="I18:K18"/>
    <mergeCell ref="L17:N17"/>
    <mergeCell ref="O17:Q17"/>
    <mergeCell ref="B17:H17"/>
    <mergeCell ref="I17:K17"/>
    <mergeCell ref="B18:H18"/>
    <mergeCell ref="L20:N20"/>
    <mergeCell ref="O20:Q20"/>
    <mergeCell ref="B20:H20"/>
    <mergeCell ref="I20:K20"/>
    <mergeCell ref="L21:N21"/>
    <mergeCell ref="O21:Q21"/>
    <mergeCell ref="B21:H21"/>
    <mergeCell ref="I21:K21"/>
    <mergeCell ref="L22:N22"/>
    <mergeCell ref="O22:Q22"/>
    <mergeCell ref="B22:H22"/>
    <mergeCell ref="I22:K22"/>
    <mergeCell ref="O25:Q25"/>
    <mergeCell ref="B25:H25"/>
    <mergeCell ref="I25:K25"/>
    <mergeCell ref="L24:N24"/>
    <mergeCell ref="O24:Q24"/>
    <mergeCell ref="B24:H24"/>
    <mergeCell ref="I24:K24"/>
    <mergeCell ref="L31:N31"/>
    <mergeCell ref="O31:Q31"/>
    <mergeCell ref="L34:N34"/>
    <mergeCell ref="L26:N26"/>
    <mergeCell ref="O26:Q26"/>
    <mergeCell ref="L30:N30"/>
    <mergeCell ref="O30:Q30"/>
    <mergeCell ref="L28:N28"/>
    <mergeCell ref="O28:Q28"/>
    <mergeCell ref="L29:N29"/>
    <mergeCell ref="O29:Q29"/>
    <mergeCell ref="I14:K14"/>
    <mergeCell ref="I15:K15"/>
    <mergeCell ref="I16:K16"/>
    <mergeCell ref="L27:N27"/>
    <mergeCell ref="O27:Q27"/>
    <mergeCell ref="L23:N23"/>
    <mergeCell ref="O23:Q23"/>
    <mergeCell ref="I23:K23"/>
    <mergeCell ref="L25:N25"/>
    <mergeCell ref="C39:G39"/>
    <mergeCell ref="B26:H26"/>
    <mergeCell ref="I26:K26"/>
    <mergeCell ref="B19:H19"/>
    <mergeCell ref="I19:K19"/>
    <mergeCell ref="B33:H33"/>
    <mergeCell ref="B32:H32"/>
    <mergeCell ref="I33:K33"/>
    <mergeCell ref="I32:K32"/>
    <mergeCell ref="B23:H23"/>
    <mergeCell ref="L32:N32"/>
    <mergeCell ref="O32:Q32"/>
    <mergeCell ref="L33:N33"/>
    <mergeCell ref="O33:Q33"/>
    <mergeCell ref="O34:Q34"/>
    <mergeCell ref="B34:H34"/>
    <mergeCell ref="I34:K34"/>
    <mergeCell ref="L35:N35"/>
    <mergeCell ref="O35:Q35"/>
    <mergeCell ref="B35:H35"/>
    <mergeCell ref="I35:K35"/>
    <mergeCell ref="L37:N37"/>
    <mergeCell ref="O37:Q37"/>
    <mergeCell ref="B37:H37"/>
    <mergeCell ref="I37:K37"/>
    <mergeCell ref="L36:N36"/>
    <mergeCell ref="O36:Q36"/>
    <mergeCell ref="B36:H36"/>
    <mergeCell ref="I36:K36"/>
    <mergeCell ref="B14:H14"/>
    <mergeCell ref="B15:H15"/>
    <mergeCell ref="I11:K11"/>
    <mergeCell ref="I31:K31"/>
    <mergeCell ref="I30:K30"/>
    <mergeCell ref="I29:K29"/>
    <mergeCell ref="I28:K28"/>
    <mergeCell ref="B27:H27"/>
    <mergeCell ref="I27:K27"/>
    <mergeCell ref="B11:H11"/>
    <mergeCell ref="B12:H12"/>
    <mergeCell ref="B13:H13"/>
    <mergeCell ref="O10:Q10"/>
    <mergeCell ref="L13:N13"/>
    <mergeCell ref="O13:Q13"/>
    <mergeCell ref="I13:K13"/>
    <mergeCell ref="B28:H28"/>
    <mergeCell ref="B29:H29"/>
    <mergeCell ref="B30:H30"/>
    <mergeCell ref="B31:H31"/>
  </mergeCells>
  <printOptions/>
  <pageMargins left="0.4" right="0.35" top="0.4" bottom="0.29" header="0.23" footer="0.17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6">
      <selection activeCell="O27" sqref="O27:Q27"/>
    </sheetView>
  </sheetViews>
  <sheetFormatPr defaultColWidth="9.140625" defaultRowHeight="12.75"/>
  <cols>
    <col min="1" max="1" width="5.57421875" style="0" customWidth="1"/>
    <col min="2" max="21" width="5.28125" style="0" customWidth="1"/>
  </cols>
  <sheetData>
    <row r="1" spans="1:17" ht="15.75">
      <c r="A1" s="9">
        <v>1</v>
      </c>
      <c r="B1" s="9">
        <v>4</v>
      </c>
      <c r="C1" s="9">
        <v>6</v>
      </c>
      <c r="D1" s="9">
        <v>3</v>
      </c>
      <c r="E1" s="9">
        <v>4</v>
      </c>
      <c r="F1" s="9">
        <v>5</v>
      </c>
      <c r="G1" s="9">
        <v>8</v>
      </c>
      <c r="H1" s="9">
        <v>7</v>
      </c>
      <c r="I1" s="21">
        <v>5</v>
      </c>
      <c r="J1" s="21">
        <v>8</v>
      </c>
      <c r="K1" s="21">
        <v>5</v>
      </c>
      <c r="L1" s="21">
        <v>1</v>
      </c>
      <c r="M1" s="9">
        <v>5</v>
      </c>
      <c r="N1" s="9">
        <v>9</v>
      </c>
      <c r="O1" s="9">
        <v>9</v>
      </c>
      <c r="P1" s="9">
        <v>2</v>
      </c>
      <c r="Q1" s="9">
        <v>0</v>
      </c>
    </row>
    <row r="2" spans="1:16" ht="12.75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ht="6" customHeight="1"/>
    <row r="4" spans="1:17" ht="15">
      <c r="A4" t="s">
        <v>9</v>
      </c>
      <c r="F4" s="50" t="str">
        <f>Előlap!B24</f>
        <v>HOLNAPOCSKA KÖZHASZNÚ NONPROFIT KFT.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ht="9" customHeight="1"/>
    <row r="6" spans="1:17" ht="15">
      <c r="A6" t="s">
        <v>10</v>
      </c>
      <c r="F6" s="50" t="str">
        <f>Előlap!B31</f>
        <v>8749 Zalakaros, Seregély út 20.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ht="6.75" customHeight="1"/>
    <row r="8" spans="1:19" ht="15">
      <c r="A8" s="51" t="s">
        <v>70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1"/>
      <c r="S8" s="11"/>
    </row>
    <row r="9" spans="1:19" ht="15">
      <c r="A9" s="51" t="s">
        <v>71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1"/>
      <c r="S9" s="11"/>
    </row>
    <row r="10" spans="1:17" ht="19.5" customHeight="1">
      <c r="A10" s="11"/>
      <c r="B10" s="10"/>
      <c r="C10" s="10"/>
      <c r="D10" s="10"/>
      <c r="E10" s="10"/>
      <c r="F10" s="10"/>
      <c r="G10" s="12">
        <v>2</v>
      </c>
      <c r="H10" s="12">
        <v>0</v>
      </c>
      <c r="I10" s="12">
        <v>1</v>
      </c>
      <c r="J10" s="12">
        <v>1</v>
      </c>
      <c r="K10" s="11" t="s">
        <v>13</v>
      </c>
      <c r="M10" s="16"/>
      <c r="N10" s="16"/>
      <c r="O10" s="16"/>
      <c r="P10" s="11"/>
      <c r="Q10" s="11"/>
    </row>
    <row r="11" spans="14:17" ht="15.75" customHeight="1">
      <c r="N11" s="37" t="s">
        <v>89</v>
      </c>
      <c r="O11" s="37"/>
      <c r="P11" s="37"/>
      <c r="Q11" s="37"/>
    </row>
    <row r="12" spans="1:18" ht="34.5" customHeight="1">
      <c r="A12" s="14" t="s">
        <v>14</v>
      </c>
      <c r="B12" s="48" t="s">
        <v>16</v>
      </c>
      <c r="C12" s="48"/>
      <c r="D12" s="48"/>
      <c r="E12" s="48"/>
      <c r="F12" s="48"/>
      <c r="G12" s="48"/>
      <c r="H12" s="14"/>
      <c r="I12" s="48" t="s">
        <v>17</v>
      </c>
      <c r="J12" s="48"/>
      <c r="K12" s="48"/>
      <c r="L12" s="48" t="s">
        <v>18</v>
      </c>
      <c r="M12" s="48"/>
      <c r="N12" s="48"/>
      <c r="O12" s="48" t="s">
        <v>19</v>
      </c>
      <c r="P12" s="48"/>
      <c r="Q12" s="48"/>
      <c r="R12" s="13"/>
    </row>
    <row r="13" spans="1:18" ht="12.75">
      <c r="A13" s="6" t="s">
        <v>15</v>
      </c>
      <c r="B13" s="49" t="s">
        <v>20</v>
      </c>
      <c r="C13" s="49"/>
      <c r="D13" s="49"/>
      <c r="E13" s="49"/>
      <c r="F13" s="49"/>
      <c r="G13" s="49"/>
      <c r="H13" s="6"/>
      <c r="I13" s="49" t="s">
        <v>21</v>
      </c>
      <c r="J13" s="49"/>
      <c r="K13" s="49"/>
      <c r="L13" s="49" t="s">
        <v>22</v>
      </c>
      <c r="M13" s="49"/>
      <c r="N13" s="49"/>
      <c r="O13" s="49" t="s">
        <v>23</v>
      </c>
      <c r="P13" s="49"/>
      <c r="Q13" s="49"/>
      <c r="R13" s="4"/>
    </row>
    <row r="14" spans="1:17" ht="27" customHeight="1">
      <c r="A14" s="2" t="s">
        <v>24</v>
      </c>
      <c r="B14" s="62" t="s">
        <v>120</v>
      </c>
      <c r="C14" s="63"/>
      <c r="D14" s="63"/>
      <c r="E14" s="63"/>
      <c r="F14" s="63"/>
      <c r="G14" s="63"/>
      <c r="H14" s="64"/>
      <c r="I14" s="38">
        <f>SUM(I15+I21+I22+I23+I24)</f>
        <v>2809</v>
      </c>
      <c r="J14" s="38"/>
      <c r="K14" s="38"/>
      <c r="L14" s="38"/>
      <c r="M14" s="38"/>
      <c r="N14" s="38"/>
      <c r="O14" s="38">
        <f>SUM(O15)</f>
        <v>3293</v>
      </c>
      <c r="P14" s="38"/>
      <c r="Q14" s="38"/>
    </row>
    <row r="15" spans="1:17" ht="19.5" customHeight="1">
      <c r="A15" s="2" t="s">
        <v>25</v>
      </c>
      <c r="B15" s="53" t="s">
        <v>72</v>
      </c>
      <c r="C15" s="54"/>
      <c r="D15" s="54"/>
      <c r="E15" s="54"/>
      <c r="F15" s="54"/>
      <c r="G15" s="54"/>
      <c r="H15" s="55"/>
      <c r="I15" s="42">
        <v>1900</v>
      </c>
      <c r="J15" s="42"/>
      <c r="K15" s="42"/>
      <c r="L15" s="42"/>
      <c r="M15" s="42"/>
      <c r="N15" s="42"/>
      <c r="O15" s="42">
        <v>3293</v>
      </c>
      <c r="P15" s="42"/>
      <c r="Q15" s="42"/>
    </row>
    <row r="16" spans="1:17" ht="19.5" customHeight="1">
      <c r="A16" s="2" t="s">
        <v>26</v>
      </c>
      <c r="B16" s="56" t="s">
        <v>73</v>
      </c>
      <c r="C16" s="57"/>
      <c r="D16" s="57"/>
      <c r="E16" s="57"/>
      <c r="F16" s="57"/>
      <c r="G16" s="57"/>
      <c r="H16" s="58"/>
      <c r="I16" s="42">
        <f>1900-I21</f>
        <v>1026</v>
      </c>
      <c r="J16" s="42"/>
      <c r="K16" s="42"/>
      <c r="L16" s="42"/>
      <c r="M16" s="42"/>
      <c r="N16" s="42"/>
      <c r="O16" s="42">
        <v>2000</v>
      </c>
      <c r="P16" s="42"/>
      <c r="Q16" s="42"/>
    </row>
    <row r="17" spans="1:17" ht="19.5" customHeight="1">
      <c r="A17" s="2" t="s">
        <v>27</v>
      </c>
      <c r="B17" s="56" t="s">
        <v>74</v>
      </c>
      <c r="C17" s="57"/>
      <c r="D17" s="57"/>
      <c r="E17" s="57"/>
      <c r="F17" s="57"/>
      <c r="G17" s="57"/>
      <c r="H17" s="58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9.5" customHeight="1">
      <c r="A18" s="2" t="s">
        <v>28</v>
      </c>
      <c r="B18" s="56" t="s">
        <v>75</v>
      </c>
      <c r="C18" s="57"/>
      <c r="D18" s="57"/>
      <c r="E18" s="57"/>
      <c r="F18" s="57"/>
      <c r="G18" s="57"/>
      <c r="H18" s="58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19.5" customHeight="1">
      <c r="A19" s="2" t="s">
        <v>29</v>
      </c>
      <c r="B19" s="56" t="s">
        <v>76</v>
      </c>
      <c r="C19" s="57"/>
      <c r="D19" s="57"/>
      <c r="E19" s="57"/>
      <c r="F19" s="57"/>
      <c r="G19" s="57"/>
      <c r="H19" s="58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9.5" customHeight="1">
      <c r="A20" s="2" t="s">
        <v>30</v>
      </c>
      <c r="B20" s="56" t="s">
        <v>128</v>
      </c>
      <c r="C20" s="57"/>
      <c r="D20" s="57"/>
      <c r="E20" s="57"/>
      <c r="F20" s="57"/>
      <c r="G20" s="57"/>
      <c r="H20" s="58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9.5" customHeight="1">
      <c r="A21" s="2" t="s">
        <v>31</v>
      </c>
      <c r="B21" s="53" t="s">
        <v>77</v>
      </c>
      <c r="C21" s="54"/>
      <c r="D21" s="54"/>
      <c r="E21" s="54"/>
      <c r="F21" s="54"/>
      <c r="G21" s="54"/>
      <c r="H21" s="55"/>
      <c r="I21" s="42">
        <v>874</v>
      </c>
      <c r="J21" s="42"/>
      <c r="K21" s="42"/>
      <c r="L21" s="42"/>
      <c r="M21" s="42"/>
      <c r="N21" s="42"/>
      <c r="O21" s="42">
        <f>1500-249</f>
        <v>1251</v>
      </c>
      <c r="P21" s="42"/>
      <c r="Q21" s="42"/>
    </row>
    <row r="22" spans="1:17" ht="19.5" customHeight="1">
      <c r="A22" s="2" t="s">
        <v>32</v>
      </c>
      <c r="B22" s="53" t="s">
        <v>78</v>
      </c>
      <c r="C22" s="54"/>
      <c r="D22" s="54"/>
      <c r="E22" s="54"/>
      <c r="F22" s="54"/>
      <c r="G22" s="54"/>
      <c r="H22" s="55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9.5" customHeight="1">
      <c r="A23" s="2" t="s">
        <v>33</v>
      </c>
      <c r="B23" s="53" t="s">
        <v>79</v>
      </c>
      <c r="C23" s="54"/>
      <c r="D23" s="54"/>
      <c r="E23" s="54"/>
      <c r="F23" s="54"/>
      <c r="G23" s="54"/>
      <c r="H23" s="55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19.5" customHeight="1">
      <c r="A24" s="2" t="s">
        <v>34</v>
      </c>
      <c r="B24" s="53" t="s">
        <v>80</v>
      </c>
      <c r="C24" s="54"/>
      <c r="D24" s="54"/>
      <c r="E24" s="54"/>
      <c r="F24" s="54"/>
      <c r="G24" s="54"/>
      <c r="H24" s="55"/>
      <c r="I24" s="42">
        <v>35</v>
      </c>
      <c r="J24" s="42"/>
      <c r="K24" s="42"/>
      <c r="L24" s="42"/>
      <c r="M24" s="42"/>
      <c r="N24" s="42"/>
      <c r="O24" s="42"/>
      <c r="P24" s="42"/>
      <c r="Q24" s="42"/>
    </row>
    <row r="25" spans="1:17" ht="18.75" customHeight="1">
      <c r="A25" s="2" t="s">
        <v>35</v>
      </c>
      <c r="B25" s="62" t="s">
        <v>81</v>
      </c>
      <c r="C25" s="63"/>
      <c r="D25" s="63"/>
      <c r="E25" s="63"/>
      <c r="F25" s="63"/>
      <c r="G25" s="63"/>
      <c r="H25" s="64"/>
      <c r="I25" s="38"/>
      <c r="J25" s="38"/>
      <c r="K25" s="38"/>
      <c r="L25" s="38"/>
      <c r="M25" s="38"/>
      <c r="N25" s="38"/>
      <c r="O25" s="38">
        <v>8</v>
      </c>
      <c r="P25" s="38"/>
      <c r="Q25" s="38"/>
    </row>
    <row r="26" spans="1:17" ht="21" customHeight="1">
      <c r="A26" s="2" t="s">
        <v>36</v>
      </c>
      <c r="B26" s="44" t="s">
        <v>121</v>
      </c>
      <c r="C26" s="45"/>
      <c r="D26" s="45"/>
      <c r="E26" s="45"/>
      <c r="F26" s="45"/>
      <c r="G26" s="45"/>
      <c r="H26" s="65"/>
      <c r="I26" s="43">
        <f>I14+I25</f>
        <v>2809</v>
      </c>
      <c r="J26" s="43"/>
      <c r="K26" s="43"/>
      <c r="L26" s="43"/>
      <c r="M26" s="43"/>
      <c r="N26" s="43"/>
      <c r="O26" s="43">
        <f>O14+O25</f>
        <v>3301</v>
      </c>
      <c r="P26" s="43"/>
      <c r="Q26" s="43"/>
    </row>
    <row r="27" spans="1:17" ht="27" customHeight="1">
      <c r="A27" s="2" t="s">
        <v>37</v>
      </c>
      <c r="B27" s="62" t="s">
        <v>122</v>
      </c>
      <c r="C27" s="63"/>
      <c r="D27" s="63"/>
      <c r="E27" s="63"/>
      <c r="F27" s="63"/>
      <c r="G27" s="63"/>
      <c r="H27" s="64"/>
      <c r="I27" s="38">
        <f>SUM(I28:K33)</f>
        <v>2586</v>
      </c>
      <c r="J27" s="38"/>
      <c r="K27" s="38"/>
      <c r="L27" s="38"/>
      <c r="M27" s="38"/>
      <c r="N27" s="38"/>
      <c r="O27" s="38">
        <f>SUM(O28:Q33)</f>
        <v>3275</v>
      </c>
      <c r="P27" s="38"/>
      <c r="Q27" s="38"/>
    </row>
    <row r="28" spans="1:17" ht="19.5" customHeight="1">
      <c r="A28" s="2" t="s">
        <v>38</v>
      </c>
      <c r="B28" s="53" t="s">
        <v>82</v>
      </c>
      <c r="C28" s="54"/>
      <c r="D28" s="54"/>
      <c r="E28" s="54"/>
      <c r="F28" s="54"/>
      <c r="G28" s="54"/>
      <c r="H28" s="55"/>
      <c r="I28" s="42">
        <v>2428</v>
      </c>
      <c r="J28" s="42"/>
      <c r="K28" s="42"/>
      <c r="L28" s="42"/>
      <c r="M28" s="42"/>
      <c r="N28" s="42"/>
      <c r="O28" s="42">
        <v>3064</v>
      </c>
      <c r="P28" s="42"/>
      <c r="Q28" s="42"/>
    </row>
    <row r="29" spans="1:17" ht="19.5" customHeight="1">
      <c r="A29" s="2" t="s">
        <v>39</v>
      </c>
      <c r="B29" s="53" t="s">
        <v>83</v>
      </c>
      <c r="C29" s="54"/>
      <c r="D29" s="54"/>
      <c r="E29" s="54"/>
      <c r="F29" s="54"/>
      <c r="G29" s="54"/>
      <c r="H29" s="55"/>
      <c r="I29" s="42">
        <v>104</v>
      </c>
      <c r="J29" s="42"/>
      <c r="K29" s="42"/>
      <c r="L29" s="42"/>
      <c r="M29" s="42"/>
      <c r="N29" s="42"/>
      <c r="O29" s="42">
        <v>155</v>
      </c>
      <c r="P29" s="42"/>
      <c r="Q29" s="42"/>
    </row>
    <row r="30" spans="1:17" ht="19.5" customHeight="1">
      <c r="A30" s="2" t="s">
        <v>40</v>
      </c>
      <c r="B30" s="53" t="s">
        <v>84</v>
      </c>
      <c r="C30" s="54"/>
      <c r="D30" s="54"/>
      <c r="E30" s="54"/>
      <c r="F30" s="54"/>
      <c r="G30" s="54"/>
      <c r="H30" s="55"/>
      <c r="I30" s="42">
        <v>54</v>
      </c>
      <c r="J30" s="42"/>
      <c r="K30" s="42"/>
      <c r="L30" s="42"/>
      <c r="M30" s="42"/>
      <c r="N30" s="42"/>
      <c r="O30" s="42">
        <v>54</v>
      </c>
      <c r="P30" s="42"/>
      <c r="Q30" s="42"/>
    </row>
    <row r="31" spans="1:17" ht="19.5" customHeight="1">
      <c r="A31" s="2" t="s">
        <v>41</v>
      </c>
      <c r="B31" s="53" t="s">
        <v>85</v>
      </c>
      <c r="C31" s="54"/>
      <c r="D31" s="54"/>
      <c r="E31" s="54"/>
      <c r="F31" s="54"/>
      <c r="G31" s="54"/>
      <c r="H31" s="55"/>
      <c r="I31" s="42"/>
      <c r="J31" s="42"/>
      <c r="K31" s="42"/>
      <c r="L31" s="42"/>
      <c r="M31" s="42"/>
      <c r="N31" s="42"/>
      <c r="O31" s="42">
        <v>2</v>
      </c>
      <c r="P31" s="42"/>
      <c r="Q31" s="42"/>
    </row>
    <row r="32" spans="1:17" ht="19.5" customHeight="1">
      <c r="A32" s="2" t="s">
        <v>42</v>
      </c>
      <c r="B32" s="53" t="s">
        <v>86</v>
      </c>
      <c r="C32" s="54"/>
      <c r="D32" s="54"/>
      <c r="E32" s="54"/>
      <c r="F32" s="54"/>
      <c r="G32" s="54"/>
      <c r="H32" s="55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19.5" customHeight="1">
      <c r="A33" s="2" t="s">
        <v>43</v>
      </c>
      <c r="B33" s="53" t="s">
        <v>87</v>
      </c>
      <c r="C33" s="54"/>
      <c r="D33" s="54"/>
      <c r="E33" s="54"/>
      <c r="F33" s="54"/>
      <c r="G33" s="54"/>
      <c r="H33" s="55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26.25" customHeight="1">
      <c r="A34" s="2" t="s">
        <v>44</v>
      </c>
      <c r="B34" s="62" t="s">
        <v>123</v>
      </c>
      <c r="C34" s="63"/>
      <c r="D34" s="63"/>
      <c r="E34" s="63"/>
      <c r="F34" s="63"/>
      <c r="G34" s="63"/>
      <c r="H34" s="64"/>
      <c r="I34" s="38">
        <f>SUM(I35:K40)</f>
        <v>0</v>
      </c>
      <c r="J34" s="38"/>
      <c r="K34" s="38"/>
      <c r="L34" s="38"/>
      <c r="M34" s="38"/>
      <c r="N34" s="38"/>
      <c r="O34" s="38">
        <f>SUM(O35:Q40)</f>
        <v>0</v>
      </c>
      <c r="P34" s="38"/>
      <c r="Q34" s="38"/>
    </row>
    <row r="35" spans="1:17" ht="19.5" customHeight="1">
      <c r="A35" s="2" t="s">
        <v>45</v>
      </c>
      <c r="B35" s="53" t="s">
        <v>82</v>
      </c>
      <c r="C35" s="54"/>
      <c r="D35" s="54"/>
      <c r="E35" s="54"/>
      <c r="F35" s="54"/>
      <c r="G35" s="54"/>
      <c r="H35" s="55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19.5" customHeight="1">
      <c r="A36" s="2" t="s">
        <v>58</v>
      </c>
      <c r="B36" s="53" t="s">
        <v>83</v>
      </c>
      <c r="C36" s="54"/>
      <c r="D36" s="54"/>
      <c r="E36" s="54"/>
      <c r="F36" s="54"/>
      <c r="G36" s="54"/>
      <c r="H36" s="55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19.5" customHeight="1">
      <c r="A37" s="2" t="s">
        <v>59</v>
      </c>
      <c r="B37" s="53" t="s">
        <v>84</v>
      </c>
      <c r="C37" s="54"/>
      <c r="D37" s="54"/>
      <c r="E37" s="54"/>
      <c r="F37" s="54"/>
      <c r="G37" s="54"/>
      <c r="H37" s="55"/>
      <c r="I37" s="59"/>
      <c r="J37" s="60"/>
      <c r="K37" s="61"/>
      <c r="L37" s="42"/>
      <c r="M37" s="42"/>
      <c r="N37" s="42"/>
      <c r="O37" s="42"/>
      <c r="P37" s="42"/>
      <c r="Q37" s="42"/>
    </row>
    <row r="38" spans="1:17" ht="19.5" customHeight="1">
      <c r="A38" s="2" t="s">
        <v>60</v>
      </c>
      <c r="B38" s="53" t="s">
        <v>85</v>
      </c>
      <c r="C38" s="54"/>
      <c r="D38" s="54"/>
      <c r="E38" s="54"/>
      <c r="F38" s="54"/>
      <c r="G38" s="54"/>
      <c r="H38" s="55"/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19.5" customHeight="1">
      <c r="A39" s="2" t="s">
        <v>63</v>
      </c>
      <c r="B39" s="53" t="s">
        <v>86</v>
      </c>
      <c r="C39" s="54"/>
      <c r="D39" s="54"/>
      <c r="E39" s="54"/>
      <c r="F39" s="54"/>
      <c r="G39" s="54"/>
      <c r="H39" s="55"/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9.5" customHeight="1">
      <c r="A40" s="2" t="s">
        <v>88</v>
      </c>
      <c r="B40" s="53" t="s">
        <v>87</v>
      </c>
      <c r="C40" s="54"/>
      <c r="D40" s="54"/>
      <c r="E40" s="54"/>
      <c r="F40" s="54"/>
      <c r="G40" s="54"/>
      <c r="H40" s="55"/>
      <c r="I40" s="42"/>
      <c r="J40" s="42"/>
      <c r="K40" s="42"/>
      <c r="L40" s="42"/>
      <c r="M40" s="42"/>
      <c r="N40" s="42"/>
      <c r="O40" s="42"/>
      <c r="P40" s="42"/>
      <c r="Q40" s="42"/>
    </row>
  </sheetData>
  <mergeCells count="122">
    <mergeCell ref="O15:Q15"/>
    <mergeCell ref="I39:K39"/>
    <mergeCell ref="L39:N39"/>
    <mergeCell ref="I15:K15"/>
    <mergeCell ref="L15:N15"/>
    <mergeCell ref="I18:K18"/>
    <mergeCell ref="L18:N18"/>
    <mergeCell ref="O18:Q18"/>
    <mergeCell ref="I16:K16"/>
    <mergeCell ref="L16:N16"/>
    <mergeCell ref="F6:Q6"/>
    <mergeCell ref="I14:K14"/>
    <mergeCell ref="L14:N14"/>
    <mergeCell ref="O14:Q14"/>
    <mergeCell ref="A8:Q8"/>
    <mergeCell ref="A9:Q9"/>
    <mergeCell ref="B14:H14"/>
    <mergeCell ref="N11:Q11"/>
    <mergeCell ref="A2:P2"/>
    <mergeCell ref="O12:Q12"/>
    <mergeCell ref="B13:G13"/>
    <mergeCell ref="I13:K13"/>
    <mergeCell ref="L13:N13"/>
    <mergeCell ref="O13:Q13"/>
    <mergeCell ref="B12:G12"/>
    <mergeCell ref="I12:K12"/>
    <mergeCell ref="L12:N12"/>
    <mergeCell ref="F4:Q4"/>
    <mergeCell ref="O16:Q16"/>
    <mergeCell ref="I17:K17"/>
    <mergeCell ref="L17:N17"/>
    <mergeCell ref="O17:Q17"/>
    <mergeCell ref="I19:K19"/>
    <mergeCell ref="L19:N19"/>
    <mergeCell ref="O19:Q19"/>
    <mergeCell ref="B19:H19"/>
    <mergeCell ref="I20:K20"/>
    <mergeCell ref="L20:N20"/>
    <mergeCell ref="O20:Q20"/>
    <mergeCell ref="B20:H20"/>
    <mergeCell ref="I21:K21"/>
    <mergeCell ref="L21:N21"/>
    <mergeCell ref="O21:Q21"/>
    <mergeCell ref="B21:H21"/>
    <mergeCell ref="I22:K22"/>
    <mergeCell ref="L22:N22"/>
    <mergeCell ref="O22:Q22"/>
    <mergeCell ref="B22:H22"/>
    <mergeCell ref="I23:K23"/>
    <mergeCell ref="L23:N23"/>
    <mergeCell ref="O23:Q23"/>
    <mergeCell ref="B23:H23"/>
    <mergeCell ref="I24:K24"/>
    <mergeCell ref="L24:N24"/>
    <mergeCell ref="O24:Q24"/>
    <mergeCell ref="B24:H24"/>
    <mergeCell ref="I25:K25"/>
    <mergeCell ref="L25:N25"/>
    <mergeCell ref="O25:Q25"/>
    <mergeCell ref="B25:H25"/>
    <mergeCell ref="I26:K26"/>
    <mergeCell ref="L26:N26"/>
    <mergeCell ref="O26:Q26"/>
    <mergeCell ref="B26:H26"/>
    <mergeCell ref="I27:K27"/>
    <mergeCell ref="L27:N27"/>
    <mergeCell ref="O27:Q27"/>
    <mergeCell ref="B27:H27"/>
    <mergeCell ref="I28:K28"/>
    <mergeCell ref="L28:N28"/>
    <mergeCell ref="O28:Q28"/>
    <mergeCell ref="B28:H28"/>
    <mergeCell ref="I29:K29"/>
    <mergeCell ref="L29:N29"/>
    <mergeCell ref="O29:Q29"/>
    <mergeCell ref="B29:H29"/>
    <mergeCell ref="I30:K30"/>
    <mergeCell ref="L30:N30"/>
    <mergeCell ref="O30:Q30"/>
    <mergeCell ref="B30:H30"/>
    <mergeCell ref="I31:K31"/>
    <mergeCell ref="L31:N31"/>
    <mergeCell ref="O31:Q31"/>
    <mergeCell ref="B31:H31"/>
    <mergeCell ref="I32:K32"/>
    <mergeCell ref="L32:N32"/>
    <mergeCell ref="O32:Q32"/>
    <mergeCell ref="B32:H32"/>
    <mergeCell ref="B34:H34"/>
    <mergeCell ref="I33:K33"/>
    <mergeCell ref="L33:N33"/>
    <mergeCell ref="O33:Q33"/>
    <mergeCell ref="B33:H33"/>
    <mergeCell ref="L40:N40"/>
    <mergeCell ref="O40:Q40"/>
    <mergeCell ref="O37:Q37"/>
    <mergeCell ref="I34:K34"/>
    <mergeCell ref="L34:N34"/>
    <mergeCell ref="O34:Q34"/>
    <mergeCell ref="I38:K38"/>
    <mergeCell ref="L38:N38"/>
    <mergeCell ref="O38:Q38"/>
    <mergeCell ref="I37:K37"/>
    <mergeCell ref="L37:N37"/>
    <mergeCell ref="I35:K35"/>
    <mergeCell ref="L35:N35"/>
    <mergeCell ref="I36:K36"/>
    <mergeCell ref="L36:N36"/>
    <mergeCell ref="O35:Q35"/>
    <mergeCell ref="B38:H38"/>
    <mergeCell ref="B39:H39"/>
    <mergeCell ref="B40:H40"/>
    <mergeCell ref="B35:H35"/>
    <mergeCell ref="B37:H37"/>
    <mergeCell ref="O39:Q39"/>
    <mergeCell ref="O36:Q36"/>
    <mergeCell ref="B36:H36"/>
    <mergeCell ref="I40:K40"/>
    <mergeCell ref="B15:H15"/>
    <mergeCell ref="B16:H16"/>
    <mergeCell ref="B17:H17"/>
    <mergeCell ref="B18:H18"/>
  </mergeCells>
  <printOptions/>
  <pageMargins left="0.52" right="0.46" top="0.65" bottom="0.72" header="0.31" footer="0.4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8">
      <selection activeCell="O26" sqref="O26:Q26"/>
    </sheetView>
  </sheetViews>
  <sheetFormatPr defaultColWidth="9.140625" defaultRowHeight="12.75"/>
  <cols>
    <col min="1" max="21" width="5.28125" style="0" customWidth="1"/>
  </cols>
  <sheetData>
    <row r="1" spans="1:17" ht="15.75">
      <c r="A1" s="9">
        <v>1</v>
      </c>
      <c r="B1" s="9">
        <v>4</v>
      </c>
      <c r="C1" s="9">
        <v>6</v>
      </c>
      <c r="D1" s="9">
        <v>3</v>
      </c>
      <c r="E1" s="9">
        <v>4</v>
      </c>
      <c r="F1" s="9">
        <v>5</v>
      </c>
      <c r="G1" s="9">
        <v>8</v>
      </c>
      <c r="H1" s="9">
        <v>7</v>
      </c>
      <c r="I1" s="21">
        <v>5</v>
      </c>
      <c r="J1" s="21">
        <v>8</v>
      </c>
      <c r="K1" s="21">
        <v>5</v>
      </c>
      <c r="L1" s="21">
        <v>1</v>
      </c>
      <c r="M1" s="9">
        <v>5</v>
      </c>
      <c r="N1" s="9">
        <v>9</v>
      </c>
      <c r="O1" s="9">
        <v>9</v>
      </c>
      <c r="P1" s="9">
        <v>2</v>
      </c>
      <c r="Q1" s="9">
        <v>0</v>
      </c>
    </row>
    <row r="2" spans="1:16" ht="12.75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ht="6" customHeight="1"/>
    <row r="4" spans="1:17" ht="15">
      <c r="A4" t="s">
        <v>9</v>
      </c>
      <c r="F4" s="50" t="str">
        <f>Előlap!B24</f>
        <v>HOLNAPOCSKA KÖZHASZNÚ NONPROFIT KFT.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ht="9" customHeight="1"/>
    <row r="6" spans="1:17" ht="15">
      <c r="A6" t="s">
        <v>10</v>
      </c>
      <c r="F6" s="50" t="str">
        <f>Előlap!B31</f>
        <v>8749 Zalakaros, Seregély út 20.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ht="13.5" customHeight="1"/>
    <row r="8" spans="1:17" ht="15">
      <c r="A8" s="51" t="s">
        <v>70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15">
      <c r="A9" s="51" t="s">
        <v>71</v>
      </c>
      <c r="B9" s="51" t="s">
        <v>12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19.5" customHeight="1">
      <c r="A10" s="11"/>
      <c r="B10" s="10"/>
      <c r="C10" s="10"/>
      <c r="D10" s="10"/>
      <c r="E10" s="10"/>
      <c r="F10" s="10"/>
      <c r="G10" s="12">
        <v>2</v>
      </c>
      <c r="H10" s="12">
        <v>0</v>
      </c>
      <c r="I10" s="12">
        <v>1</v>
      </c>
      <c r="J10" s="12">
        <v>1</v>
      </c>
      <c r="K10" s="11" t="s">
        <v>13</v>
      </c>
      <c r="M10" s="16"/>
      <c r="N10" s="16"/>
      <c r="O10" s="16"/>
      <c r="P10" s="11"/>
      <c r="Q10" s="11"/>
    </row>
    <row r="11" spans="14:17" ht="15.75" customHeight="1">
      <c r="N11" s="37" t="s">
        <v>89</v>
      </c>
      <c r="O11" s="37"/>
      <c r="P11" s="37"/>
      <c r="Q11" s="37"/>
    </row>
    <row r="12" spans="1:17" ht="34.5" customHeight="1">
      <c r="A12" s="14" t="s">
        <v>14</v>
      </c>
      <c r="B12" s="39" t="s">
        <v>16</v>
      </c>
      <c r="C12" s="40"/>
      <c r="D12" s="40"/>
      <c r="E12" s="40"/>
      <c r="F12" s="40"/>
      <c r="G12" s="40"/>
      <c r="H12" s="41"/>
      <c r="I12" s="48" t="s">
        <v>17</v>
      </c>
      <c r="J12" s="48"/>
      <c r="K12" s="48"/>
      <c r="L12" s="48" t="s">
        <v>18</v>
      </c>
      <c r="M12" s="48"/>
      <c r="N12" s="48"/>
      <c r="O12" s="48" t="s">
        <v>19</v>
      </c>
      <c r="P12" s="48"/>
      <c r="Q12" s="48"/>
    </row>
    <row r="13" spans="1:17" ht="12.75">
      <c r="A13" s="6" t="s">
        <v>15</v>
      </c>
      <c r="B13" s="33" t="s">
        <v>20</v>
      </c>
      <c r="C13" s="34"/>
      <c r="D13" s="34"/>
      <c r="E13" s="34"/>
      <c r="F13" s="34"/>
      <c r="G13" s="34"/>
      <c r="H13" s="52"/>
      <c r="I13" s="49" t="s">
        <v>21</v>
      </c>
      <c r="J13" s="49"/>
      <c r="K13" s="49"/>
      <c r="L13" s="49" t="s">
        <v>22</v>
      </c>
      <c r="M13" s="49"/>
      <c r="N13" s="49"/>
      <c r="O13" s="49" t="s">
        <v>23</v>
      </c>
      <c r="P13" s="49"/>
      <c r="Q13" s="49"/>
    </row>
    <row r="14" spans="1:17" ht="27" customHeight="1">
      <c r="A14" s="2" t="s">
        <v>90</v>
      </c>
      <c r="B14" s="62" t="s">
        <v>124</v>
      </c>
      <c r="C14" s="63"/>
      <c r="D14" s="63"/>
      <c r="E14" s="63"/>
      <c r="F14" s="63"/>
      <c r="G14" s="63"/>
      <c r="H14" s="64"/>
      <c r="I14" s="38">
        <f>'Eredménykimutatás 1.'!I27:K27+'Eredménykimutatás 1.'!I34:K34</f>
        <v>2586</v>
      </c>
      <c r="J14" s="38"/>
      <c r="K14" s="38"/>
      <c r="L14" s="38"/>
      <c r="M14" s="38"/>
      <c r="N14" s="38"/>
      <c r="O14" s="38">
        <f>'Eredménykimutatás 1.'!O27:Q27+'Eredménykimutatás 1.'!O34:Q34</f>
        <v>3275</v>
      </c>
      <c r="P14" s="38"/>
      <c r="Q14" s="38"/>
    </row>
    <row r="15" spans="1:17" ht="19.5" customHeight="1">
      <c r="A15" s="2" t="s">
        <v>91</v>
      </c>
      <c r="B15" s="62" t="s">
        <v>125</v>
      </c>
      <c r="C15" s="63"/>
      <c r="D15" s="63"/>
      <c r="E15" s="63"/>
      <c r="F15" s="63"/>
      <c r="G15" s="63"/>
      <c r="H15" s="64"/>
      <c r="I15" s="38">
        <f>'Eredménykimutatás 1.'!I25:K25-'Eredménykimutatás 1.'!I34:K34</f>
        <v>0</v>
      </c>
      <c r="J15" s="38"/>
      <c r="K15" s="38"/>
      <c r="L15" s="38"/>
      <c r="M15" s="38"/>
      <c r="N15" s="38"/>
      <c r="O15" s="38">
        <f>'Eredménykimutatás 1.'!O26:Q26-'Eredménykimutatás 1.'!O27:Q27</f>
        <v>26</v>
      </c>
      <c r="P15" s="38"/>
      <c r="Q15" s="38"/>
    </row>
    <row r="16" spans="1:17" ht="19.5" customHeight="1">
      <c r="A16" s="2" t="s">
        <v>92</v>
      </c>
      <c r="B16" s="62" t="s">
        <v>96</v>
      </c>
      <c r="C16" s="63"/>
      <c r="D16" s="63"/>
      <c r="E16" s="63"/>
      <c r="F16" s="63"/>
      <c r="G16" s="63"/>
      <c r="H16" s="64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9.5" customHeight="1">
      <c r="A17" s="2" t="s">
        <v>93</v>
      </c>
      <c r="B17" s="62" t="s">
        <v>126</v>
      </c>
      <c r="C17" s="63"/>
      <c r="D17" s="63"/>
      <c r="E17" s="63"/>
      <c r="F17" s="63"/>
      <c r="G17" s="63"/>
      <c r="H17" s="64"/>
      <c r="I17" s="38">
        <f>I15-I16</f>
        <v>0</v>
      </c>
      <c r="J17" s="38"/>
      <c r="K17" s="38"/>
      <c r="L17" s="38"/>
      <c r="M17" s="38"/>
      <c r="N17" s="38"/>
      <c r="O17" s="38">
        <f>O15-O16</f>
        <v>26</v>
      </c>
      <c r="P17" s="38"/>
      <c r="Q17" s="38"/>
    </row>
    <row r="18" spans="1:17" ht="19.5" customHeight="1">
      <c r="A18" s="2" t="s">
        <v>94</v>
      </c>
      <c r="B18" s="62" t="s">
        <v>127</v>
      </c>
      <c r="C18" s="63"/>
      <c r="D18" s="63"/>
      <c r="E18" s="63"/>
      <c r="F18" s="63"/>
      <c r="G18" s="63"/>
      <c r="H18" s="64"/>
      <c r="I18" s="38">
        <f>'Eredménykimutatás 1.'!I14:K14-'Eredménykimutatás 1.'!I27:K27</f>
        <v>223</v>
      </c>
      <c r="J18" s="38"/>
      <c r="K18" s="38"/>
      <c r="L18" s="38"/>
      <c r="M18" s="38"/>
      <c r="N18" s="38"/>
      <c r="O18" s="38">
        <f>O17</f>
        <v>26</v>
      </c>
      <c r="P18" s="38"/>
      <c r="Q18" s="38"/>
    </row>
    <row r="19" spans="1:17" ht="19.5" customHeight="1">
      <c r="A19" s="67" t="s">
        <v>95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</row>
    <row r="20" spans="1:17" ht="19.5" customHeight="1">
      <c r="A20" s="2" t="s">
        <v>97</v>
      </c>
      <c r="B20" s="62" t="s">
        <v>106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38">
        <v>155</v>
      </c>
      <c r="P20" s="38"/>
      <c r="Q20" s="38"/>
    </row>
    <row r="21" spans="1:17" ht="19.5" customHeight="1">
      <c r="A21" s="2" t="s">
        <v>98</v>
      </c>
      <c r="B21" s="53" t="s">
        <v>107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42">
        <v>125</v>
      </c>
      <c r="P21" s="42"/>
      <c r="Q21" s="42"/>
    </row>
    <row r="22" spans="1:17" ht="19.5" customHeight="1">
      <c r="A22" s="2" t="s">
        <v>99</v>
      </c>
      <c r="B22" s="53" t="s">
        <v>108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42">
        <v>125</v>
      </c>
      <c r="P22" s="42"/>
      <c r="Q22" s="42"/>
    </row>
    <row r="23" spans="1:17" ht="19.5" customHeight="1">
      <c r="A23" s="2" t="s">
        <v>100</v>
      </c>
      <c r="B23" s="53" t="s">
        <v>109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42"/>
      <c r="P23" s="42"/>
      <c r="Q23" s="42"/>
    </row>
    <row r="24" spans="1:17" ht="19.5" customHeight="1">
      <c r="A24" s="2" t="s">
        <v>101</v>
      </c>
      <c r="B24" s="53" t="s">
        <v>110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42"/>
      <c r="P24" s="42"/>
      <c r="Q24" s="42"/>
    </row>
    <row r="25" spans="1:17" ht="18.75" customHeight="1">
      <c r="A25" s="2" t="s">
        <v>102</v>
      </c>
      <c r="B25" s="53" t="s">
        <v>111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  <c r="O25" s="66">
        <v>30</v>
      </c>
      <c r="P25" s="66"/>
      <c r="Q25" s="66"/>
    </row>
    <row r="26" spans="1:17" ht="21" customHeight="1">
      <c r="A26" s="2" t="s">
        <v>103</v>
      </c>
      <c r="B26" s="62" t="s">
        <v>112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  <c r="O26" s="43"/>
      <c r="P26" s="43"/>
      <c r="Q26" s="43"/>
    </row>
    <row r="27" spans="1:17" ht="21" customHeight="1">
      <c r="A27" s="2" t="s">
        <v>104</v>
      </c>
      <c r="B27" s="62" t="s">
        <v>113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38"/>
      <c r="P27" s="38"/>
      <c r="Q27" s="38"/>
    </row>
    <row r="28" spans="1:17" ht="19.5" customHeight="1">
      <c r="A28" s="2" t="s">
        <v>105</v>
      </c>
      <c r="B28" s="62" t="s">
        <v>114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38"/>
      <c r="P28" s="38"/>
      <c r="Q28" s="38"/>
    </row>
    <row r="45" spans="1:17" ht="12.75">
      <c r="A45" s="15" t="s">
        <v>0</v>
      </c>
      <c r="C45" s="32" t="str">
        <f>Előlap!C46</f>
        <v>Nagykanizsa, 2012. 03. 02.</v>
      </c>
      <c r="D45" s="32"/>
      <c r="E45" s="32"/>
      <c r="F45" s="32"/>
      <c r="G45" s="32"/>
      <c r="H45" s="20"/>
      <c r="K45" s="3"/>
      <c r="L45" s="3"/>
      <c r="M45" s="3"/>
      <c r="N45" s="3"/>
      <c r="O45" s="3"/>
      <c r="P45" s="3"/>
      <c r="Q45" s="3"/>
    </row>
    <row r="46" spans="11:17" ht="12.75">
      <c r="K46" s="26" t="s">
        <v>1</v>
      </c>
      <c r="L46" s="26"/>
      <c r="M46" s="26"/>
      <c r="N46" s="26"/>
      <c r="O46" s="26"/>
      <c r="P46" s="26"/>
      <c r="Q46" s="26"/>
    </row>
    <row r="47" spans="9:17" ht="12.75">
      <c r="I47" t="s">
        <v>3</v>
      </c>
      <c r="K47" s="31" t="s">
        <v>2</v>
      </c>
      <c r="L47" s="31"/>
      <c r="M47" s="31"/>
      <c r="N47" s="31"/>
      <c r="O47" s="31"/>
      <c r="P47" s="31"/>
      <c r="Q47" s="31"/>
    </row>
  </sheetData>
  <mergeCells count="56">
    <mergeCell ref="F4:Q4"/>
    <mergeCell ref="K46:Q46"/>
    <mergeCell ref="K47:Q47"/>
    <mergeCell ref="A2:P2"/>
    <mergeCell ref="I12:K12"/>
    <mergeCell ref="L12:N12"/>
    <mergeCell ref="O12:Q12"/>
    <mergeCell ref="F6:Q6"/>
    <mergeCell ref="N11:Q11"/>
    <mergeCell ref="A8:Q8"/>
    <mergeCell ref="A9:Q9"/>
    <mergeCell ref="I13:K13"/>
    <mergeCell ref="L13:N13"/>
    <mergeCell ref="O13:Q13"/>
    <mergeCell ref="I15:K15"/>
    <mergeCell ref="L15:N15"/>
    <mergeCell ref="O15:Q15"/>
    <mergeCell ref="I14:K14"/>
    <mergeCell ref="L14:N14"/>
    <mergeCell ref="O14:Q14"/>
    <mergeCell ref="I17:K17"/>
    <mergeCell ref="L17:N17"/>
    <mergeCell ref="O17:Q17"/>
    <mergeCell ref="I16:K16"/>
    <mergeCell ref="L16:N16"/>
    <mergeCell ref="O16:Q16"/>
    <mergeCell ref="A19:Q19"/>
    <mergeCell ref="I18:K18"/>
    <mergeCell ref="L18:N18"/>
    <mergeCell ref="O18:Q18"/>
    <mergeCell ref="O21:Q21"/>
    <mergeCell ref="B21:N21"/>
    <mergeCell ref="O20:Q20"/>
    <mergeCell ref="B20:N20"/>
    <mergeCell ref="O23:Q23"/>
    <mergeCell ref="B23:N23"/>
    <mergeCell ref="O22:Q22"/>
    <mergeCell ref="B22:N22"/>
    <mergeCell ref="O25:Q25"/>
    <mergeCell ref="B25:N25"/>
    <mergeCell ref="O24:Q24"/>
    <mergeCell ref="B24:N24"/>
    <mergeCell ref="O27:Q27"/>
    <mergeCell ref="B27:N27"/>
    <mergeCell ref="O26:Q26"/>
    <mergeCell ref="B26:N26"/>
    <mergeCell ref="C45:G45"/>
    <mergeCell ref="O28:Q28"/>
    <mergeCell ref="B28:N28"/>
    <mergeCell ref="B12:H12"/>
    <mergeCell ref="B13:H13"/>
    <mergeCell ref="B14:H14"/>
    <mergeCell ref="B15:H15"/>
    <mergeCell ref="B16:H16"/>
    <mergeCell ref="B17:H17"/>
    <mergeCell ref="B18:H18"/>
  </mergeCells>
  <printOptions/>
  <pageMargins left="0.59" right="0.27" top="0.63" bottom="0.69" header="0.42" footer="0.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Pannon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Kurucz Attila</cp:lastModifiedBy>
  <cp:lastPrinted>2011-01-13T12:28:56Z</cp:lastPrinted>
  <dcterms:created xsi:type="dcterms:W3CDTF">2008-03-30T15:04:00Z</dcterms:created>
  <dcterms:modified xsi:type="dcterms:W3CDTF">2012-03-02T05:41:32Z</dcterms:modified>
  <cp:category/>
  <cp:version/>
  <cp:contentType/>
  <cp:contentStatus/>
</cp:coreProperties>
</file>